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C20" i="2"/>
  <c r="B20" i="2"/>
  <c r="D19" i="2"/>
  <c r="C19" i="2"/>
  <c r="B19" i="2"/>
  <c r="E20" i="2" l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<sst xmlns="http://schemas.openxmlformats.org/spreadsheetml/2006/main" count="86" uniqueCount="62">
  <si>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</si>
  <si>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</si>
  <si>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</si>
  <si>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</si>
  <si>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</si>
  <si>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</si>
  <si>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</si>
  <si>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</si>
  <si>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</si>
  <si>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</si>
  <si>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</si>
  <si>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</si>
  <si>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</si>
  <si>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</si>
  <si>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</si>
  <si>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</si>
  <si>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</si>
  <si>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</si>
  <si>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</si>
  <si>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</si>
  <si>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</si>
  <si>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</si>
  <si>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</si>
  <si>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</si>
  <si>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</si>
  <si>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</si>
  <si>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</si>
  <si>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</si>
  <si>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</si>
  <si>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</si>
  <si>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</si>
  <si>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</si>
  <si>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</si>
  <si>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</si>
  <si>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</si>
  <si>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</si>
  <si>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</si>
  <si>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</si>
  <si>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</si>
  <si>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</si>
  <si>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</si>
  <si>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</si>
  <si>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</si>
  <si>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</si>
  <si>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</si>
  <si>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</si>
  <si>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</si>
  <si>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</si>
  <si>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</si>
  <si>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</si>
  <si>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</si>
  <si>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</si>
  <si>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</si>
  <si>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</si>
  <si>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</si>
  <si>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</si>
  <si>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</si>
  <si>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</si>
  <si>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</si>
  <si>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</si>
  <si>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LUGLIO 2014</t>
  </si>
  <si>
    <t xml:space="preserve"> 07/2014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</si>
</sst>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mmm\-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C2" sqref="C2:C26"/>
    </sheetView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6" t="s">
        <v>33</v>
      </c>
      <c r="B2" s="12" t="s">
        <v>34</v>
      </c>
      <c r="C2" s="12">
        <v>1</v>
      </c>
      <c r="D2" s="12">
        <v>31</v>
      </c>
      <c r="E2" s="12">
        <v>0</v>
      </c>
      <c r="F2" s="12">
        <v>100</v>
      </c>
      <c r="G2" s="12">
        <v>0</v>
      </c>
    </row>
    <row r="3" spans="1:7" ht="12.75" customHeight="1" x14ac:dyDescent="0.2">
      <c r="A3" s="6" t="s">
        <v>33</v>
      </c>
      <c r="B3" s="12" t="s">
        <v>35</v>
      </c>
      <c r="C3" s="12">
        <v>395.48</v>
      </c>
      <c r="D3" s="12">
        <v>12260</v>
      </c>
      <c r="E3" s="12">
        <v>3325</v>
      </c>
      <c r="F3" s="12">
        <v>72.88</v>
      </c>
      <c r="G3" s="12">
        <v>27.12</v>
      </c>
    </row>
    <row r="4" spans="1:7" ht="12.75" customHeight="1" x14ac:dyDescent="0.2">
      <c r="A4" s="6" t="s">
        <v>33</v>
      </c>
      <c r="B4" s="12" t="s">
        <v>36</v>
      </c>
      <c r="C4" s="12">
        <v>330.26</v>
      </c>
      <c r="D4" s="12">
        <v>10238</v>
      </c>
      <c r="E4" s="12">
        <v>2859</v>
      </c>
      <c r="F4" s="12">
        <v>72.069999999999993</v>
      </c>
      <c r="G4" s="12">
        <v>27.93</v>
      </c>
    </row>
    <row r="5" spans="1:7" ht="12.75" customHeight="1" x14ac:dyDescent="0.2">
      <c r="A5" s="6" t="s">
        <v>33</v>
      </c>
      <c r="B5" s="12" t="s">
        <v>37</v>
      </c>
      <c r="C5" s="12">
        <v>50.32</v>
      </c>
      <c r="D5" s="12">
        <v>1560</v>
      </c>
      <c r="E5" s="12">
        <v>418</v>
      </c>
      <c r="F5" s="12">
        <v>73.209999999999994</v>
      </c>
      <c r="G5" s="12">
        <v>26.79</v>
      </c>
    </row>
    <row r="6" spans="1:7" ht="12.75" customHeight="1" x14ac:dyDescent="0.2">
      <c r="A6" s="6" t="s">
        <v>33</v>
      </c>
      <c r="B6" s="12" t="s">
        <v>38</v>
      </c>
      <c r="C6" s="12">
        <v>21</v>
      </c>
      <c r="D6" s="12">
        <v>651</v>
      </c>
      <c r="E6" s="12">
        <v>157</v>
      </c>
      <c r="F6" s="12">
        <v>75.88</v>
      </c>
      <c r="G6" s="12">
        <v>24.12</v>
      </c>
    </row>
    <row r="7" spans="1:7" ht="12.75" customHeight="1" x14ac:dyDescent="0.2">
      <c r="A7" s="6" t="s">
        <v>33</v>
      </c>
      <c r="B7" s="12" t="s">
        <v>39</v>
      </c>
      <c r="C7" s="12">
        <v>247.71</v>
      </c>
      <c r="D7" s="12">
        <v>7679</v>
      </c>
      <c r="E7" s="12">
        <v>2341</v>
      </c>
      <c r="F7" s="12">
        <v>69.510000000000005</v>
      </c>
      <c r="G7" s="12">
        <v>30.49</v>
      </c>
    </row>
    <row r="8" spans="1:7" ht="12.75" customHeight="1" x14ac:dyDescent="0.2">
      <c r="A8" s="6" t="s">
        <v>33</v>
      </c>
      <c r="B8" s="12" t="s">
        <v>40</v>
      </c>
      <c r="C8" s="12">
        <v>336.23</v>
      </c>
      <c r="D8" s="12">
        <v>10423</v>
      </c>
      <c r="E8" s="12">
        <v>3055</v>
      </c>
      <c r="F8" s="12">
        <v>70.69</v>
      </c>
      <c r="G8" s="12">
        <v>29.31</v>
      </c>
    </row>
    <row r="9" spans="1:7" ht="12.75" customHeight="1" x14ac:dyDescent="0.2">
      <c r="A9" s="6" t="s">
        <v>33</v>
      </c>
      <c r="B9" s="12" t="s">
        <v>41</v>
      </c>
      <c r="C9" s="12">
        <v>1045.06</v>
      </c>
      <c r="D9" s="12">
        <v>32397</v>
      </c>
      <c r="E9" s="12">
        <v>9479</v>
      </c>
      <c r="F9" s="12">
        <v>70.739999999999995</v>
      </c>
      <c r="G9" s="12">
        <v>29.26</v>
      </c>
    </row>
    <row r="10" spans="1:7" ht="12.75" customHeight="1" x14ac:dyDescent="0.2">
      <c r="A10" s="6" t="s">
        <v>33</v>
      </c>
      <c r="B10" s="12" t="s">
        <v>42</v>
      </c>
      <c r="C10" s="12">
        <v>357.39</v>
      </c>
      <c r="D10" s="12">
        <v>11079</v>
      </c>
      <c r="E10" s="12">
        <v>2727</v>
      </c>
      <c r="F10" s="12">
        <v>75.39</v>
      </c>
      <c r="G10" s="12">
        <v>24.61</v>
      </c>
    </row>
    <row r="11" spans="1:7" ht="12.75" customHeight="1" x14ac:dyDescent="0.2">
      <c r="A11" s="6" t="s">
        <v>33</v>
      </c>
      <c r="B11" s="12" t="s">
        <v>43</v>
      </c>
      <c r="C11" s="12">
        <v>61</v>
      </c>
      <c r="D11" s="12">
        <v>1891</v>
      </c>
      <c r="E11" s="12">
        <v>532</v>
      </c>
      <c r="F11" s="12">
        <v>71.87</v>
      </c>
      <c r="G11" s="12">
        <v>28.13</v>
      </c>
    </row>
    <row r="12" spans="1:7" ht="12.75" customHeight="1" x14ac:dyDescent="0.2">
      <c r="A12" s="6" t="s">
        <v>33</v>
      </c>
      <c r="B12" s="12" t="s">
        <v>44</v>
      </c>
      <c r="C12" s="12">
        <v>54</v>
      </c>
      <c r="D12" s="12">
        <v>1674</v>
      </c>
      <c r="E12" s="12">
        <v>486</v>
      </c>
      <c r="F12" s="12">
        <v>70.97</v>
      </c>
      <c r="G12" s="12">
        <v>29.03</v>
      </c>
    </row>
    <row r="13" spans="1:7" ht="12.75" customHeight="1" x14ac:dyDescent="0.2">
      <c r="A13" s="6" t="s">
        <v>33</v>
      </c>
      <c r="B13" s="12" t="s">
        <v>45</v>
      </c>
      <c r="C13" s="12">
        <v>62.13</v>
      </c>
      <c r="D13" s="12">
        <v>1926</v>
      </c>
      <c r="E13" s="12">
        <v>539</v>
      </c>
      <c r="F13" s="12">
        <v>72.010000000000005</v>
      </c>
      <c r="G13" s="12">
        <v>27.99</v>
      </c>
    </row>
    <row r="14" spans="1:7" ht="12.75" customHeight="1" x14ac:dyDescent="0.2">
      <c r="A14" s="6" t="s">
        <v>33</v>
      </c>
      <c r="B14" s="12" t="s">
        <v>46</v>
      </c>
      <c r="C14" s="12">
        <v>82.71</v>
      </c>
      <c r="D14" s="12">
        <v>2564</v>
      </c>
      <c r="E14" s="12">
        <v>647</v>
      </c>
      <c r="F14" s="12">
        <v>74.77</v>
      </c>
      <c r="G14" s="12">
        <v>25.23</v>
      </c>
    </row>
    <row r="15" spans="1:7" ht="12.75" customHeight="1" x14ac:dyDescent="0.2">
      <c r="A15" s="6" t="s">
        <v>33</v>
      </c>
      <c r="B15" s="12" t="s">
        <v>47</v>
      </c>
      <c r="C15" s="12">
        <v>43</v>
      </c>
      <c r="D15" s="12">
        <v>1333</v>
      </c>
      <c r="E15" s="12">
        <v>393</v>
      </c>
      <c r="F15" s="12">
        <v>70.52</v>
      </c>
      <c r="G15" s="12">
        <v>29.48</v>
      </c>
    </row>
    <row r="16" spans="1:7" ht="12.75" customHeight="1" x14ac:dyDescent="0.2">
      <c r="A16" s="6" t="s">
        <v>33</v>
      </c>
      <c r="B16" s="12" t="s">
        <v>48</v>
      </c>
      <c r="C16" s="12">
        <v>59</v>
      </c>
      <c r="D16" s="12">
        <v>1829</v>
      </c>
      <c r="E16" s="12">
        <v>529</v>
      </c>
      <c r="F16" s="12">
        <v>71.08</v>
      </c>
      <c r="G16" s="12">
        <v>28.92</v>
      </c>
    </row>
    <row r="17" spans="1:7" ht="12.75" customHeight="1" x14ac:dyDescent="0.2">
      <c r="A17" s="6" t="s">
        <v>33</v>
      </c>
      <c r="B17" s="12" t="s">
        <v>49</v>
      </c>
      <c r="C17" s="12">
        <v>56</v>
      </c>
      <c r="D17" s="12">
        <v>1736</v>
      </c>
      <c r="E17" s="12">
        <v>444</v>
      </c>
      <c r="F17" s="12">
        <v>74.42</v>
      </c>
      <c r="G17" s="12">
        <v>25.58</v>
      </c>
    </row>
    <row r="18" spans="1:7" ht="12.75" customHeight="1" x14ac:dyDescent="0.2">
      <c r="A18" s="6" t="s">
        <v>33</v>
      </c>
      <c r="B18" s="12" t="s">
        <v>50</v>
      </c>
      <c r="C18" s="12">
        <v>1</v>
      </c>
      <c r="D18" s="12">
        <v>31</v>
      </c>
      <c r="E18" s="12">
        <v>8</v>
      </c>
      <c r="F18" s="12">
        <v>74.19</v>
      </c>
      <c r="G18" s="12">
        <v>25.81</v>
      </c>
    </row>
    <row r="19" spans="1:7" ht="12.75" customHeight="1" x14ac:dyDescent="0.2">
      <c r="A19" s="6" t="s">
        <v>33</v>
      </c>
      <c r="B19" s="12" t="s">
        <v>51</v>
      </c>
      <c r="C19" s="12">
        <v>52.68</v>
      </c>
      <c r="D19" s="12">
        <v>1633</v>
      </c>
      <c r="E19" s="12">
        <v>297</v>
      </c>
      <c r="F19" s="12">
        <v>81.81</v>
      </c>
      <c r="G19" s="12">
        <v>18.190000000000001</v>
      </c>
    </row>
    <row r="20" spans="1:7" ht="16.5" customHeight="1" x14ac:dyDescent="0.2">
      <c r="A20" s="6" t="s">
        <v>33</v>
      </c>
      <c r="B20" s="12" t="s">
        <v>52</v>
      </c>
      <c r="C20" s="12">
        <v>3</v>
      </c>
      <c r="D20" s="12">
        <v>93</v>
      </c>
      <c r="E20" s="12">
        <v>39</v>
      </c>
      <c r="F20" s="12">
        <v>58.06</v>
      </c>
      <c r="G20" s="12">
        <v>41.94</v>
      </c>
    </row>
    <row r="21" spans="1:7" ht="12.75" customHeight="1" x14ac:dyDescent="0.2">
      <c r="A21" s="6" t="s">
        <v>33</v>
      </c>
      <c r="B21" s="12" t="s">
        <v>53</v>
      </c>
      <c r="C21" s="12">
        <v>1</v>
      </c>
      <c r="D21" s="12">
        <v>31</v>
      </c>
      <c r="E21" s="12">
        <v>11</v>
      </c>
      <c r="F21" s="12">
        <v>64.52</v>
      </c>
      <c r="G21" s="12">
        <v>35.479999999999997</v>
      </c>
    </row>
    <row r="22" spans="1:7" ht="12.75" customHeight="1" x14ac:dyDescent="0.2">
      <c r="A22" s="6" t="s">
        <v>33</v>
      </c>
      <c r="B22" s="12" t="s">
        <v>54</v>
      </c>
      <c r="C22" s="12">
        <v>192</v>
      </c>
      <c r="D22" s="12">
        <v>5952</v>
      </c>
      <c r="E22" s="12">
        <v>1811</v>
      </c>
      <c r="F22" s="12">
        <v>69.569999999999993</v>
      </c>
      <c r="G22" s="12">
        <v>30.43</v>
      </c>
    </row>
    <row r="23" spans="1:7" ht="12.75" customHeight="1" x14ac:dyDescent="0.2">
      <c r="A23" s="6" t="s">
        <v>33</v>
      </c>
      <c r="B23" s="12" t="s">
        <v>55</v>
      </c>
      <c r="C23" s="12">
        <v>135.52000000000001</v>
      </c>
      <c r="D23" s="12">
        <v>4201</v>
      </c>
      <c r="E23" s="12">
        <v>1225</v>
      </c>
      <c r="F23" s="12">
        <v>70.84</v>
      </c>
      <c r="G23" s="12">
        <v>29.16</v>
      </c>
    </row>
    <row r="24" spans="1:7" ht="12.75" customHeight="1" x14ac:dyDescent="0.2">
      <c r="A24" s="6" t="s">
        <v>33</v>
      </c>
      <c r="B24" s="12" t="s">
        <v>56</v>
      </c>
      <c r="C24" s="12">
        <v>245.99</v>
      </c>
      <c r="D24" s="12">
        <v>7625.69</v>
      </c>
      <c r="E24" s="12">
        <v>1732.69</v>
      </c>
      <c r="F24" s="12">
        <v>77.28</v>
      </c>
      <c r="G24" s="12">
        <v>22.72</v>
      </c>
    </row>
    <row r="25" spans="1:7" ht="12.75" customHeight="1" x14ac:dyDescent="0.2">
      <c r="A25" s="6" t="s">
        <v>33</v>
      </c>
      <c r="B25" s="12" t="s">
        <v>57</v>
      </c>
      <c r="C25" s="12">
        <v>99.16</v>
      </c>
      <c r="D25" s="12">
        <v>3074</v>
      </c>
      <c r="E25" s="12">
        <v>767</v>
      </c>
      <c r="F25" s="12">
        <v>75.05</v>
      </c>
      <c r="G25" s="12">
        <v>24.95</v>
      </c>
    </row>
    <row r="26" spans="1:7" ht="12.75" customHeight="1" x14ac:dyDescent="0.2">
      <c r="A26" s="6" t="s">
        <v>33</v>
      </c>
      <c r="B26" s="12" t="s">
        <v>58</v>
      </c>
      <c r="C26" s="12">
        <v>163.01</v>
      </c>
      <c r="D26" s="12">
        <v>5053.3100000000004</v>
      </c>
      <c r="E26" s="12">
        <v>1180.31</v>
      </c>
      <c r="F26" s="12">
        <v>76.64</v>
      </c>
      <c r="G26" s="12">
        <v>23.36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D24" sqref="D24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9" t="s">
        <v>60</v>
      </c>
      <c r="B2" s="10"/>
      <c r="C2" s="10"/>
      <c r="D2" s="10"/>
      <c r="E2" s="10"/>
      <c r="F2" s="11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5" t="s">
        <v>61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7" t="s">
        <v>12</v>
      </c>
      <c r="B6" s="7">
        <f>datiEstrattiAREAS!C3</f>
        <v>395.48</v>
      </c>
      <c r="C6" s="7">
        <f>datiEstrattiAREAS!D3</f>
        <v>12260</v>
      </c>
      <c r="D6" s="7">
        <f>datiEstrattiAREAS!E3</f>
        <v>3325</v>
      </c>
      <c r="E6" s="8">
        <f>D6/C6*100</f>
        <v>27.120717781402938</v>
      </c>
      <c r="F6" s="8">
        <f>(C6-D6)/C6*100</f>
        <v>72.879282218597069</v>
      </c>
    </row>
    <row r="7" spans="1:6" x14ac:dyDescent="0.2">
      <c r="A7" s="7" t="s">
        <v>13</v>
      </c>
      <c r="B7" s="7">
        <f>datiEstrattiAREAS!C4+datiEstrattiAREAS!C5+datiEstrattiAREAS!C6</f>
        <v>401.58</v>
      </c>
      <c r="C7" s="7">
        <f>datiEstrattiAREAS!D4+datiEstrattiAREAS!D5+datiEstrattiAREAS!D6</f>
        <v>12449</v>
      </c>
      <c r="D7" s="7">
        <f>datiEstrattiAREAS!E4+datiEstrattiAREAS!E5+datiEstrattiAREAS!E6</f>
        <v>3434</v>
      </c>
      <c r="E7" s="8">
        <f>D7/C7*100</f>
        <v>27.584544943368943</v>
      </c>
      <c r="F7" s="8">
        <f>(C7-D7)/C7*100</f>
        <v>72.415455056631046</v>
      </c>
    </row>
    <row r="8" spans="1:6" x14ac:dyDescent="0.2">
      <c r="A8" s="7" t="s">
        <v>14</v>
      </c>
      <c r="B8" s="7">
        <f>datiEstrattiAREAS!C8</f>
        <v>336.23</v>
      </c>
      <c r="C8" s="7">
        <f>datiEstrattiAREAS!D8</f>
        <v>10423</v>
      </c>
      <c r="D8" s="7">
        <f>+datiEstrattiAREAS!E8</f>
        <v>3055</v>
      </c>
      <c r="E8" s="8">
        <f t="shared" ref="E8:E22" si="0">D8/C8*100</f>
        <v>29.310179410918163</v>
      </c>
      <c r="F8" s="8">
        <f t="shared" ref="F8:F22" si="1">(C8-D8)/C8*100</f>
        <v>70.689820589081847</v>
      </c>
    </row>
    <row r="9" spans="1:6" x14ac:dyDescent="0.2">
      <c r="A9" s="7" t="s">
        <v>15</v>
      </c>
      <c r="B9" s="7">
        <f>datiEstrattiAREAS!C7+datiEstrattiAREAS!C9+datiEstrattiAREAS!C10+datiEstrattiAREAS!C2</f>
        <v>1651.1599999999999</v>
      </c>
      <c r="C9" s="7">
        <f>datiEstrattiAREAS!D7+datiEstrattiAREAS!D9+datiEstrattiAREAS!D10+datiEstrattiAREAS!D2</f>
        <v>51186</v>
      </c>
      <c r="D9" s="7">
        <f>datiEstrattiAREAS!E7+datiEstrattiAREAS!E9+datiEstrattiAREAS!E10+datiEstrattiAREAS!E2</f>
        <v>14547</v>
      </c>
      <c r="E9" s="8">
        <f t="shared" si="0"/>
        <v>28.419880436056733</v>
      </c>
      <c r="F9" s="8">
        <f t="shared" si="1"/>
        <v>71.580119563943271</v>
      </c>
    </row>
    <row r="10" spans="1:6" x14ac:dyDescent="0.2">
      <c r="A10" s="7" t="s">
        <v>16</v>
      </c>
      <c r="B10" s="7">
        <f>datiEstrattiAREAS!C11</f>
        <v>61</v>
      </c>
      <c r="C10" s="7">
        <f>datiEstrattiAREAS!D11</f>
        <v>1891</v>
      </c>
      <c r="D10" s="7">
        <f>datiEstrattiAREAS!E11</f>
        <v>532</v>
      </c>
      <c r="E10" s="8">
        <f t="shared" si="0"/>
        <v>28.133262823902701</v>
      </c>
      <c r="F10" s="8">
        <f t="shared" si="1"/>
        <v>71.866737176097303</v>
      </c>
    </row>
    <row r="11" spans="1:6" x14ac:dyDescent="0.2">
      <c r="A11" s="7" t="s">
        <v>17</v>
      </c>
      <c r="B11" s="7">
        <f>datiEstrattiAREAS!C12</f>
        <v>54</v>
      </c>
      <c r="C11" s="7">
        <f>datiEstrattiAREAS!D12</f>
        <v>1674</v>
      </c>
      <c r="D11" s="7">
        <f>datiEstrattiAREAS!E12</f>
        <v>486</v>
      </c>
      <c r="E11" s="8">
        <f t="shared" si="0"/>
        <v>29.032258064516132</v>
      </c>
      <c r="F11" s="8">
        <f t="shared" si="1"/>
        <v>70.967741935483872</v>
      </c>
    </row>
    <row r="12" spans="1:6" x14ac:dyDescent="0.2">
      <c r="A12" s="7" t="s">
        <v>18</v>
      </c>
      <c r="B12" s="7">
        <f>datiEstrattiAREAS!C13</f>
        <v>62.13</v>
      </c>
      <c r="C12" s="7">
        <f>datiEstrattiAREAS!D13</f>
        <v>1926</v>
      </c>
      <c r="D12" s="7">
        <f>datiEstrattiAREAS!E13</f>
        <v>539</v>
      </c>
      <c r="E12" s="8">
        <f t="shared" si="0"/>
        <v>27.985462097611631</v>
      </c>
      <c r="F12" s="8">
        <f t="shared" si="1"/>
        <v>72.014537902388369</v>
      </c>
    </row>
    <row r="13" spans="1:6" x14ac:dyDescent="0.2">
      <c r="A13" s="7" t="s">
        <v>19</v>
      </c>
      <c r="B13" s="7">
        <f>datiEstrattiAREAS!C14</f>
        <v>82.71</v>
      </c>
      <c r="C13" s="7">
        <f>datiEstrattiAREAS!D14</f>
        <v>2564</v>
      </c>
      <c r="D13" s="7">
        <f>datiEstrattiAREAS!E14</f>
        <v>647</v>
      </c>
      <c r="E13" s="8">
        <f t="shared" si="0"/>
        <v>25.234009360374415</v>
      </c>
      <c r="F13" s="8">
        <f t="shared" si="1"/>
        <v>74.765990639625585</v>
      </c>
    </row>
    <row r="14" spans="1:6" x14ac:dyDescent="0.2">
      <c r="A14" s="7" t="s">
        <v>20</v>
      </c>
      <c r="B14" s="7">
        <f>datiEstrattiAREAS!C15</f>
        <v>43</v>
      </c>
      <c r="C14" s="7">
        <f>datiEstrattiAREAS!D15</f>
        <v>1333</v>
      </c>
      <c r="D14" s="7">
        <f>datiEstrattiAREAS!E15</f>
        <v>393</v>
      </c>
      <c r="E14" s="8">
        <f t="shared" si="0"/>
        <v>29.482370592648159</v>
      </c>
      <c r="F14" s="8">
        <f t="shared" si="1"/>
        <v>70.517629407351833</v>
      </c>
    </row>
    <row r="15" spans="1:6" x14ac:dyDescent="0.2">
      <c r="A15" s="7" t="s">
        <v>21</v>
      </c>
      <c r="B15" s="7">
        <f>+datiEstrattiAREAS!C16+datiEstrattiAREAS!C21</f>
        <v>60</v>
      </c>
      <c r="C15" s="7">
        <f>+datiEstrattiAREAS!D16+datiEstrattiAREAS!D21</f>
        <v>1860</v>
      </c>
      <c r="D15" s="7">
        <f>+datiEstrattiAREAS!E16+datiEstrattiAREAS!E21</f>
        <v>540</v>
      </c>
      <c r="E15" s="8">
        <f t="shared" si="0"/>
        <v>29.032258064516132</v>
      </c>
      <c r="F15" s="8">
        <f t="shared" si="1"/>
        <v>70.967741935483872</v>
      </c>
    </row>
    <row r="16" spans="1:6" x14ac:dyDescent="0.2">
      <c r="A16" s="7" t="s">
        <v>22</v>
      </c>
      <c r="B16" s="7">
        <f>datiEstrattiAREAS!C17</f>
        <v>56</v>
      </c>
      <c r="C16" s="7">
        <f>datiEstrattiAREAS!D17</f>
        <v>1736</v>
      </c>
      <c r="D16" s="7">
        <f>datiEstrattiAREAS!E17</f>
        <v>444</v>
      </c>
      <c r="E16" s="8">
        <f t="shared" si="0"/>
        <v>25.576036866359448</v>
      </c>
      <c r="F16" s="8">
        <f t="shared" si="1"/>
        <v>74.423963133640555</v>
      </c>
    </row>
    <row r="17" spans="1:6" x14ac:dyDescent="0.2">
      <c r="A17" s="7" t="s">
        <v>23</v>
      </c>
      <c r="B17" s="7">
        <f>datiEstrattiAREAS!C19</f>
        <v>52.68</v>
      </c>
      <c r="C17" s="7">
        <f>datiEstrattiAREAS!D19</f>
        <v>1633</v>
      </c>
      <c r="D17" s="7">
        <f>datiEstrattiAREAS!E19</f>
        <v>297</v>
      </c>
      <c r="E17" s="8">
        <f t="shared" si="0"/>
        <v>18.187385180649112</v>
      </c>
      <c r="F17" s="8">
        <f t="shared" si="1"/>
        <v>81.812614819350898</v>
      </c>
    </row>
    <row r="18" spans="1:6" x14ac:dyDescent="0.2">
      <c r="A18" s="7" t="s">
        <v>24</v>
      </c>
      <c r="B18" s="7">
        <f>datiEstrattiAREAS!C23+datiEstrattiAREAS!C18</f>
        <v>136.52000000000001</v>
      </c>
      <c r="C18" s="7">
        <f>datiEstrattiAREAS!D23+datiEstrattiAREAS!D18</f>
        <v>4232</v>
      </c>
      <c r="D18" s="7">
        <f>datiEstrattiAREAS!E23+datiEstrattiAREAS!E18</f>
        <v>1233</v>
      </c>
      <c r="E18" s="8">
        <f t="shared" si="0"/>
        <v>29.1351606805293</v>
      </c>
      <c r="F18" s="8">
        <f t="shared" si="1"/>
        <v>70.86483931947069</v>
      </c>
    </row>
    <row r="19" spans="1:6" x14ac:dyDescent="0.2">
      <c r="A19" s="7" t="s">
        <v>25</v>
      </c>
      <c r="B19" s="7">
        <f>datiEstrattiAREAS!C24</f>
        <v>245.99</v>
      </c>
      <c r="C19" s="7">
        <f>datiEstrattiAREAS!D24</f>
        <v>7625.69</v>
      </c>
      <c r="D19" s="7">
        <f>datiEstrattiAREAS!E24</f>
        <v>1732.69</v>
      </c>
      <c r="E19" s="8">
        <f t="shared" si="0"/>
        <v>22.72174714681557</v>
      </c>
      <c r="F19" s="8">
        <f t="shared" si="1"/>
        <v>77.278252853184441</v>
      </c>
    </row>
    <row r="20" spans="1:6" x14ac:dyDescent="0.2">
      <c r="A20" s="7" t="s">
        <v>59</v>
      </c>
      <c r="B20" s="7">
        <f>datiEstrattiAREAS!C26</f>
        <v>163.01</v>
      </c>
      <c r="C20" s="7">
        <f>datiEstrattiAREAS!D26</f>
        <v>5053.3100000000004</v>
      </c>
      <c r="D20" s="7">
        <f>datiEstrattiAREAS!E26</f>
        <v>1180.31</v>
      </c>
      <c r="E20" s="8">
        <f>D20/C20*100</f>
        <v>23.357165897204009</v>
      </c>
      <c r="F20" s="8">
        <f t="shared" si="1"/>
        <v>76.642834102795987</v>
      </c>
    </row>
    <row r="21" spans="1:6" x14ac:dyDescent="0.2">
      <c r="A21" s="7" t="s">
        <v>26</v>
      </c>
      <c r="B21" s="7">
        <f>datiEstrattiAREAS!C25</f>
        <v>99.16</v>
      </c>
      <c r="C21" s="7">
        <f>datiEstrattiAREAS!D25</f>
        <v>3074</v>
      </c>
      <c r="D21" s="7">
        <f>datiEstrattiAREAS!E25</f>
        <v>767</v>
      </c>
      <c r="E21" s="8">
        <f t="shared" si="0"/>
        <v>24.951203643461291</v>
      </c>
      <c r="F21" s="8">
        <f t="shared" si="1"/>
        <v>75.048796356538716</v>
      </c>
    </row>
    <row r="22" spans="1:6" x14ac:dyDescent="0.2">
      <c r="A22" s="7" t="s">
        <v>27</v>
      </c>
      <c r="B22" s="7">
        <f>datiEstrattiAREAS!C20+datiEstrattiAREAS!C22</f>
        <v>195</v>
      </c>
      <c r="C22" s="7">
        <f>datiEstrattiAREAS!D20+datiEstrattiAREAS!D22</f>
        <v>6045</v>
      </c>
      <c r="D22" s="7">
        <f>datiEstrattiAREAS!E20+datiEstrattiAREAS!E22</f>
        <v>1850</v>
      </c>
      <c r="E22" s="8">
        <f t="shared" si="0"/>
        <v>30.603804797353185</v>
      </c>
      <c r="F22" s="8">
        <f t="shared" si="1"/>
        <v>69.396195202646823</v>
      </c>
    </row>
    <row r="24" spans="1:6" x14ac:dyDescent="0.2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2015-02-13T11:38:59Z</dcterms:modified>
</cp:coreProperties>
</file>